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56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C49" i="1"/>
  <c r="C39" i="1"/>
  <c r="C38" i="1"/>
  <c r="B45" i="1"/>
  <c r="D45" i="1"/>
  <c r="C45" i="1"/>
  <c r="D11" i="1"/>
  <c r="D12" i="1"/>
  <c r="D38" i="1"/>
  <c r="D25" i="1"/>
  <c r="D39" i="1"/>
  <c r="D41" i="1"/>
  <c r="B25" i="1"/>
  <c r="C25" i="1"/>
  <c r="B38" i="1"/>
  <c r="C41" i="1"/>
  <c r="B11" i="1"/>
  <c r="C11" i="1"/>
  <c r="B39" i="1"/>
  <c r="B41" i="1"/>
  <c r="D49" i="1"/>
</calcChain>
</file>

<file path=xl/sharedStrings.xml><?xml version="1.0" encoding="utf-8"?>
<sst xmlns="http://schemas.openxmlformats.org/spreadsheetml/2006/main" count="45" uniqueCount="45">
  <si>
    <t>Tekst</t>
  </si>
  <si>
    <t>DRIFTSINNTEKTER</t>
  </si>
  <si>
    <t>Salgsinntekter</t>
  </si>
  <si>
    <t xml:space="preserve">     3120 - Sponsorinntekter, avgiftsfri</t>
  </si>
  <si>
    <t xml:space="preserve">     3350 - Grasrotandel</t>
  </si>
  <si>
    <t xml:space="preserve">     3930 - Treningsavgift</t>
  </si>
  <si>
    <t xml:space="preserve">     3950 - Inntekter egne arrangement</t>
  </si>
  <si>
    <t>Sum Salgsinntekter</t>
  </si>
  <si>
    <t>SUM DRIFTSINNTEKTER</t>
  </si>
  <si>
    <t>DRIFTSKOSTNADER</t>
  </si>
  <si>
    <t xml:space="preserve">     4410 - Utdanning og kurs</t>
  </si>
  <si>
    <t>Lønnskostnader</t>
  </si>
  <si>
    <t xml:space="preserve">     5000 - Lønn til ansatte</t>
  </si>
  <si>
    <t xml:space="preserve">     5180 - Feriepenger beregnet</t>
  </si>
  <si>
    <t xml:space="preserve">     5182 - Arbeidsgiveravgift påløpte feriepenger</t>
  </si>
  <si>
    <t xml:space="preserve">     5400 - Arbeidsgiveravgift</t>
  </si>
  <si>
    <t xml:space="preserve">     5890 - Annen refusjon</t>
  </si>
  <si>
    <t>Sum Lønnskostnader</t>
  </si>
  <si>
    <t xml:space="preserve">     6490 - Annen leiekostnad</t>
  </si>
  <si>
    <t xml:space="preserve">     6705 - Regnskapstjenester</t>
  </si>
  <si>
    <t xml:space="preserve">     6870 - Møter/Kurs</t>
  </si>
  <si>
    <t xml:space="preserve">     7320 - Reklamekostnad</t>
  </si>
  <si>
    <t xml:space="preserve">     7420 - Gaver og premier</t>
  </si>
  <si>
    <t xml:space="preserve">     7790 - Diverse kostnader</t>
  </si>
  <si>
    <t>SUM DRIFTSKOSTNADER</t>
  </si>
  <si>
    <t>Driftsresultat</t>
  </si>
  <si>
    <t>FINANSPOSTER</t>
  </si>
  <si>
    <t xml:space="preserve">     8050 - Renteinntekter</t>
  </si>
  <si>
    <t>Sum FINANSPOSTER</t>
  </si>
  <si>
    <t>Budsjett 2017 NIL Rekruttering</t>
  </si>
  <si>
    <t>RESULTAT 2017 NIL Rekruttering</t>
  </si>
  <si>
    <t>BUDSJETT 2018 NIL Rekruttering</t>
  </si>
  <si>
    <t xml:space="preserve">     3400 - Offentlige tilskudd</t>
  </si>
  <si>
    <t xml:space="preserve">     6400 - Leie maskiner, innventar, data m.m.</t>
  </si>
  <si>
    <t xml:space="preserve">     6860 - Møte, kurs, oppdatering o.l.</t>
  </si>
  <si>
    <t xml:space="preserve">     7340 - Kostnader egne arrangement</t>
  </si>
  <si>
    <t xml:space="preserve">     7670 - Trenings- og annet utstyr</t>
  </si>
  <si>
    <t xml:space="preserve">     7770 - Bank- og kortgebyrer</t>
  </si>
  <si>
    <t>ÅRSRESULTAT</t>
  </si>
  <si>
    <t xml:space="preserve">     7800 - Ekstra ordinær post - Ettergivelse lån NIL-klubben</t>
  </si>
  <si>
    <t>Varekostnader</t>
  </si>
  <si>
    <t>Sum Varekostnader</t>
  </si>
  <si>
    <t>Sum Andre driftskostnader</t>
  </si>
  <si>
    <t>Andre driftskostnader</t>
  </si>
  <si>
    <t xml:space="preserve">     3460 - Norges idrettsforbund, momskompensasjon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</si>
</sst>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abSelected="1" zoomScale="90" zoomScaleNormal="90" workbookViewId="0">
      <selection activeCell="A22" sqref="A22"/>
    </sheetView>
  </sheetViews>
  <sheetFormatPr defaultRowHeight="15" x14ac:dyDescent="0.25"/>
  <cols>
    <col min="1" max="1" width="54.7109375" customWidth="1"/>
    <col min="2" max="2" width="19" customWidth="1"/>
    <col min="3" max="3" width="18.7109375" customWidth="1"/>
    <col min="4" max="4" width="18" style="1" customWidth="1"/>
  </cols>
  <sheetData>
    <row r="1" spans="1:4" s="2" customFormat="1" ht="28.9" customHeight="1" x14ac:dyDescent="0.3">
      <c r="A1" s="3" t="s">
        <v>0</v>
      </c>
      <c r="B1" s="3" t="s">
        <v>29</v>
      </c>
      <c r="C1" s="3" t="s">
        <v>30</v>
      </c>
      <c r="D1" s="3" t="s">
        <v>31</v>
      </c>
    </row>
    <row r="2" spans="1:4" ht="14.45" customHeight="1" x14ac:dyDescent="0.3">
      <c r="A2" t="s">
        <v>1</v>
      </c>
      <c r="B2" s="1"/>
      <c r="C2" s="1"/>
    </row>
    <row r="3" spans="1:4" ht="14.45" x14ac:dyDescent="0.3">
      <c r="B3" s="1"/>
      <c r="C3" s="1"/>
    </row>
    <row r="4" spans="1:4" ht="14.45" x14ac:dyDescent="0.3">
      <c r="A4" t="s">
        <v>2</v>
      </c>
      <c r="B4" s="1"/>
      <c r="C4" s="1"/>
    </row>
    <row r="5" spans="1:4" ht="14.45" x14ac:dyDescent="0.3">
      <c r="A5" t="s">
        <v>3</v>
      </c>
      <c r="B5" s="1">
        <v>-10000</v>
      </c>
      <c r="C5" s="1">
        <v>-37758</v>
      </c>
      <c r="D5" s="1">
        <v>-35000</v>
      </c>
    </row>
    <row r="6" spans="1:4" ht="14.45" x14ac:dyDescent="0.3">
      <c r="A6" t="s">
        <v>4</v>
      </c>
      <c r="B6" s="1"/>
      <c r="C6" s="1">
        <v>-15089</v>
      </c>
      <c r="D6" s="1">
        <v>-15000</v>
      </c>
    </row>
    <row r="7" spans="1:4" x14ac:dyDescent="0.25">
      <c r="A7" t="s">
        <v>32</v>
      </c>
      <c r="B7" s="1">
        <v>-40000</v>
      </c>
      <c r="C7" s="4">
        <v>0</v>
      </c>
      <c r="D7" s="4">
        <v>0</v>
      </c>
    </row>
    <row r="8" spans="1:4" ht="14.45" x14ac:dyDescent="0.3">
      <c r="A8" t="s">
        <v>44</v>
      </c>
      <c r="B8" s="1"/>
      <c r="C8" s="1">
        <v>-5674</v>
      </c>
      <c r="D8" s="1">
        <v>-5000</v>
      </c>
    </row>
    <row r="9" spans="1:4" ht="14.45" x14ac:dyDescent="0.3">
      <c r="A9" t="s">
        <v>5</v>
      </c>
      <c r="B9" s="1">
        <v>-100000</v>
      </c>
      <c r="C9" s="1">
        <v>-100000</v>
      </c>
      <c r="D9" s="1">
        <v>-130000</v>
      </c>
    </row>
    <row r="10" spans="1:4" x14ac:dyDescent="0.25">
      <c r="A10" t="s">
        <v>6</v>
      </c>
      <c r="B10" s="1"/>
      <c r="C10" s="1">
        <v>-6836</v>
      </c>
      <c r="D10" s="4">
        <v>0</v>
      </c>
    </row>
    <row r="11" spans="1:4" ht="14.45" x14ac:dyDescent="0.3">
      <c r="A11" t="s">
        <v>7</v>
      </c>
      <c r="B11" s="1">
        <f>SUM(B5:B10)</f>
        <v>-150000</v>
      </c>
      <c r="C11" s="1">
        <f>SUM(C5:C10)</f>
        <v>-165357</v>
      </c>
      <c r="D11" s="1">
        <f>SUM(D5:D10)</f>
        <v>-185000</v>
      </c>
    </row>
    <row r="12" spans="1:4" ht="14.45" x14ac:dyDescent="0.3">
      <c r="A12" t="s">
        <v>8</v>
      </c>
      <c r="B12" s="1">
        <v>-150000</v>
      </c>
      <c r="C12" s="1">
        <v>-165357</v>
      </c>
      <c r="D12" s="1">
        <f>D11</f>
        <v>-185000</v>
      </c>
    </row>
    <row r="13" spans="1:4" ht="14.45" x14ac:dyDescent="0.3">
      <c r="B13" s="1"/>
      <c r="C13" s="1"/>
    </row>
    <row r="14" spans="1:4" ht="14.45" x14ac:dyDescent="0.3">
      <c r="A14" t="s">
        <v>9</v>
      </c>
      <c r="B14" s="1"/>
      <c r="C14" s="1"/>
    </row>
    <row r="15" spans="1:4" ht="14.45" x14ac:dyDescent="0.3">
      <c r="B15" s="1"/>
      <c r="C15" s="1"/>
    </row>
    <row r="16" spans="1:4" ht="14.45" x14ac:dyDescent="0.3">
      <c r="A16" t="s">
        <v>40</v>
      </c>
      <c r="B16" s="1"/>
      <c r="C16" s="1"/>
    </row>
    <row r="17" spans="1:4" ht="14.45" x14ac:dyDescent="0.3">
      <c r="A17" t="s">
        <v>10</v>
      </c>
      <c r="B17" s="1"/>
      <c r="C17" s="1">
        <v>500</v>
      </c>
      <c r="D17" s="1">
        <v>0</v>
      </c>
    </row>
    <row r="18" spans="1:4" x14ac:dyDescent="0.25">
      <c r="A18" t="s">
        <v>41</v>
      </c>
      <c r="B18" s="1"/>
      <c r="C18" s="1">
        <v>500</v>
      </c>
      <c r="D18" s="1">
        <v>0</v>
      </c>
    </row>
    <row r="19" spans="1:4" x14ac:dyDescent="0.25">
      <c r="A19" t="s">
        <v>11</v>
      </c>
      <c r="B19" s="1"/>
      <c r="C19" s="1"/>
    </row>
    <row r="20" spans="1:4" x14ac:dyDescent="0.25">
      <c r="A20" t="s">
        <v>12</v>
      </c>
      <c r="B20" s="1"/>
      <c r="C20" s="1">
        <v>3475</v>
      </c>
      <c r="D20" s="1">
        <v>3500</v>
      </c>
    </row>
    <row r="21" spans="1:4" x14ac:dyDescent="0.25">
      <c r="A21" t="s">
        <v>13</v>
      </c>
      <c r="B21" s="1"/>
      <c r="C21" s="1">
        <v>417</v>
      </c>
      <c r="D21" s="1">
        <v>500</v>
      </c>
    </row>
    <row r="22" spans="1:4" x14ac:dyDescent="0.25">
      <c r="A22" t="s">
        <v>14</v>
      </c>
      <c r="B22" s="1"/>
      <c r="C22" s="1">
        <v>59</v>
      </c>
      <c r="D22" s="1">
        <v>100</v>
      </c>
    </row>
    <row r="23" spans="1:4" x14ac:dyDescent="0.25">
      <c r="A23" t="s">
        <v>15</v>
      </c>
      <c r="B23" s="1"/>
      <c r="C23" s="1">
        <v>490</v>
      </c>
      <c r="D23" s="1">
        <v>500</v>
      </c>
    </row>
    <row r="24" spans="1:4" x14ac:dyDescent="0.25">
      <c r="A24" t="s">
        <v>16</v>
      </c>
      <c r="B24" s="1">
        <v>18000</v>
      </c>
      <c r="C24" s="1">
        <v>3019</v>
      </c>
      <c r="D24" s="1">
        <v>20000</v>
      </c>
    </row>
    <row r="25" spans="1:4" x14ac:dyDescent="0.25">
      <c r="A25" t="s">
        <v>17</v>
      </c>
      <c r="B25" s="1">
        <f t="shared" ref="B25:C25" si="0">SUM(B20:B24)</f>
        <v>18000</v>
      </c>
      <c r="C25" s="1">
        <f t="shared" si="0"/>
        <v>7460</v>
      </c>
      <c r="D25" s="1">
        <f>SUM(D20:D24)</f>
        <v>24600</v>
      </c>
    </row>
    <row r="26" spans="1:4" x14ac:dyDescent="0.25">
      <c r="A26" t="s">
        <v>43</v>
      </c>
      <c r="B26" s="1"/>
      <c r="C26" s="1"/>
    </row>
    <row r="27" spans="1:4" x14ac:dyDescent="0.25">
      <c r="A27" t="s">
        <v>33</v>
      </c>
      <c r="B27" s="1">
        <v>3000</v>
      </c>
      <c r="C27" s="1">
        <v>0</v>
      </c>
      <c r="D27" s="1">
        <v>0</v>
      </c>
    </row>
    <row r="28" spans="1:4" x14ac:dyDescent="0.25">
      <c r="A28" t="s">
        <v>18</v>
      </c>
      <c r="B28" s="1">
        <v>10000</v>
      </c>
      <c r="C28" s="1">
        <v>0</v>
      </c>
      <c r="D28" s="1">
        <v>60000</v>
      </c>
    </row>
    <row r="29" spans="1:4" x14ac:dyDescent="0.25">
      <c r="A29" t="s">
        <v>19</v>
      </c>
      <c r="B29" s="1">
        <v>0</v>
      </c>
      <c r="C29" s="1">
        <v>5000</v>
      </c>
      <c r="D29" s="1">
        <v>10000</v>
      </c>
    </row>
    <row r="30" spans="1:4" x14ac:dyDescent="0.25">
      <c r="A30" t="s">
        <v>34</v>
      </c>
      <c r="B30" s="1">
        <v>20000</v>
      </c>
      <c r="C30" s="1">
        <v>13915</v>
      </c>
      <c r="D30" s="1">
        <v>30000</v>
      </c>
    </row>
    <row r="31" spans="1:4" x14ac:dyDescent="0.25">
      <c r="A31" t="s">
        <v>20</v>
      </c>
      <c r="B31" s="1">
        <v>1000</v>
      </c>
      <c r="C31" s="1">
        <v>0</v>
      </c>
      <c r="D31" s="1">
        <v>0</v>
      </c>
    </row>
    <row r="32" spans="1:4" x14ac:dyDescent="0.25">
      <c r="A32" t="s">
        <v>21</v>
      </c>
      <c r="B32" s="1">
        <v>4000</v>
      </c>
      <c r="C32" s="1">
        <v>8975</v>
      </c>
      <c r="D32" s="1">
        <v>10000</v>
      </c>
    </row>
    <row r="33" spans="1:4" x14ac:dyDescent="0.25">
      <c r="A33" t="s">
        <v>35</v>
      </c>
      <c r="B33" s="1">
        <v>36500</v>
      </c>
      <c r="C33" s="1">
        <v>76050</v>
      </c>
      <c r="D33" s="1">
        <v>40000</v>
      </c>
    </row>
    <row r="34" spans="1:4" x14ac:dyDescent="0.25">
      <c r="A34" t="s">
        <v>22</v>
      </c>
      <c r="B34" s="1">
        <v>26000</v>
      </c>
      <c r="C34" s="1">
        <v>0</v>
      </c>
      <c r="D34" s="1">
        <v>35000</v>
      </c>
    </row>
    <row r="35" spans="1:4" x14ac:dyDescent="0.25">
      <c r="A35" t="s">
        <v>36</v>
      </c>
      <c r="B35" s="1">
        <v>25000</v>
      </c>
      <c r="C35" s="1">
        <v>23132</v>
      </c>
      <c r="D35" s="1">
        <v>25000</v>
      </c>
    </row>
    <row r="36" spans="1:4" x14ac:dyDescent="0.25">
      <c r="A36" t="s">
        <v>37</v>
      </c>
      <c r="B36" s="1">
        <v>500</v>
      </c>
      <c r="C36" s="1">
        <v>1069</v>
      </c>
      <c r="D36" s="1">
        <v>1500</v>
      </c>
    </row>
    <row r="37" spans="1:4" x14ac:dyDescent="0.25">
      <c r="A37" t="s">
        <v>23</v>
      </c>
      <c r="B37" s="1">
        <v>4000</v>
      </c>
      <c r="C37" s="1">
        <v>0</v>
      </c>
      <c r="D37" s="1">
        <v>5000</v>
      </c>
    </row>
    <row r="38" spans="1:4" x14ac:dyDescent="0.25">
      <c r="A38" t="s">
        <v>42</v>
      </c>
      <c r="B38" s="1">
        <f>SUM(B27:B37)</f>
        <v>130000</v>
      </c>
      <c r="C38" s="1">
        <f>SUM(C27:C37)</f>
        <v>128141</v>
      </c>
      <c r="D38" s="1">
        <f t="shared" ref="D38" si="1">SUM(D27:D37)</f>
        <v>216500</v>
      </c>
    </row>
    <row r="39" spans="1:4" x14ac:dyDescent="0.25">
      <c r="A39" t="s">
        <v>24</v>
      </c>
      <c r="B39" s="1">
        <f>SUM(B38+B25+B18)</f>
        <v>148000</v>
      </c>
      <c r="C39" s="1">
        <f>SUM(C38+C25+C18)</f>
        <v>136101</v>
      </c>
      <c r="D39" s="1">
        <f t="shared" ref="D39" si="2">SUM(D38+D25+D18)</f>
        <v>241100</v>
      </c>
    </row>
    <row r="40" spans="1:4" x14ac:dyDescent="0.25">
      <c r="B40" s="1"/>
      <c r="C40" s="1"/>
    </row>
    <row r="41" spans="1:4" x14ac:dyDescent="0.25">
      <c r="A41" t="s">
        <v>25</v>
      </c>
      <c r="B41" s="1">
        <f>B12+B39</f>
        <v>-2000</v>
      </c>
      <c r="C41" s="1">
        <f>C12+C39</f>
        <v>-29256</v>
      </c>
      <c r="D41" s="1">
        <f>D12+D39</f>
        <v>56100</v>
      </c>
    </row>
    <row r="42" spans="1:4" x14ac:dyDescent="0.25">
      <c r="B42" s="1"/>
      <c r="C42" s="1"/>
    </row>
    <row r="43" spans="1:4" x14ac:dyDescent="0.25">
      <c r="A43" t="s">
        <v>26</v>
      </c>
      <c r="B43" s="1"/>
      <c r="C43" s="1"/>
    </row>
    <row r="44" spans="1:4" x14ac:dyDescent="0.25">
      <c r="A44" t="s">
        <v>27</v>
      </c>
      <c r="B44" s="1">
        <v>0</v>
      </c>
      <c r="C44" s="1">
        <v>-478</v>
      </c>
      <c r="D44" s="1">
        <v>-500</v>
      </c>
    </row>
    <row r="45" spans="1:4" x14ac:dyDescent="0.25">
      <c r="A45" t="s">
        <v>28</v>
      </c>
      <c r="B45" s="1">
        <f>SUM(B44)</f>
        <v>0</v>
      </c>
      <c r="C45" s="1">
        <f>SUM(C44)</f>
        <v>-478</v>
      </c>
      <c r="D45" s="1">
        <f>SUM(D44)</f>
        <v>-500</v>
      </c>
    </row>
    <row r="46" spans="1:4" x14ac:dyDescent="0.25">
      <c r="B46" s="1"/>
      <c r="C46" s="1"/>
    </row>
    <row r="47" spans="1:4" x14ac:dyDescent="0.25">
      <c r="A47" t="s">
        <v>39</v>
      </c>
      <c r="B47" s="1">
        <v>100000</v>
      </c>
      <c r="C47" s="1">
        <v>100000</v>
      </c>
      <c r="D47" s="1">
        <v>0</v>
      </c>
    </row>
    <row r="48" spans="1:4" x14ac:dyDescent="0.25">
      <c r="B48" s="1"/>
      <c r="C48" s="1"/>
    </row>
    <row r="49" spans="1:4" x14ac:dyDescent="0.25">
      <c r="A49" t="s">
        <v>38</v>
      </c>
      <c r="B49" s="1">
        <f>B41+B45+B47</f>
        <v>98000</v>
      </c>
      <c r="C49" s="1">
        <f>C41+C45+C47</f>
        <v>70266</v>
      </c>
      <c r="D49" s="1">
        <f>D41+D45</f>
        <v>55600</v>
      </c>
    </row>
    <row r="50" spans="1:4" x14ac:dyDescent="0.25">
      <c r="B50" s="1"/>
      <c r="C50" s="1"/>
    </row>
    <row r="51" spans="1:4" x14ac:dyDescent="0.25">
      <c r="B51" s="1"/>
    </row>
    <row r="52" spans="1:4" x14ac:dyDescent="0.25">
      <c r="B52" s="1"/>
    </row>
    <row r="53" spans="1:4" x14ac:dyDescent="0.25">
      <c r="B53" s="1"/>
    </row>
    <row r="54" spans="1:4" x14ac:dyDescent="0.25">
      <c r="B54" s="1"/>
    </row>
    <row r="55" spans="1:4" x14ac:dyDescent="0.25">
      <c r="B55" s="1"/>
    </row>
    <row r="56" spans="1:4" x14ac:dyDescent="0.25">
      <c r="B56" s="1"/>
    </row>
    <row r="57" spans="1:4" x14ac:dyDescent="0.25">
      <c r="B57" s="1"/>
    </row>
    <row r="58" spans="1:4" x14ac:dyDescent="0.25">
      <c r="B58" s="1"/>
    </row>
    <row r="59" spans="1:4" x14ac:dyDescent="0.25">
      <c r="B59" s="1"/>
    </row>
    <row r="60" spans="1:4" x14ac:dyDescent="0.25">
      <c r="B60" s="1"/>
    </row>
    <row r="61" spans="1:4" x14ac:dyDescent="0.25">
      <c r="B61" s="1"/>
    </row>
    <row r="62" spans="1:4" x14ac:dyDescent="0.25">
      <c r="B62" s="1"/>
    </row>
    <row r="63" spans="1:4" x14ac:dyDescent="0.25">
      <c r="B63" s="1"/>
    </row>
    <row r="64" spans="1:4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 Gronvold</dc:creator>
  <cp:lastModifiedBy>Ellen Mengshoel Brevik</cp:lastModifiedBy>
  <cp:lastPrinted>2018-02-26T15:02:09Z</cp:lastPrinted>
  <dcterms:created xsi:type="dcterms:W3CDTF">2018-02-25T18:40:35Z</dcterms:created>
  <dcterms:modified xsi:type="dcterms:W3CDTF">2018-02-26T15:02:48Z</dcterms:modified>
</cp:coreProperties>
</file>